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bizadeh73\Desktop\GDR\فایل اکسل\"/>
    </mc:Choice>
  </mc:AlternateContent>
  <xr:revisionPtr revIDLastSave="0" documentId="13_ncr:1_{9A8ADC3B-A52A-4D0C-A518-CF71C65925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O15" i="1"/>
  <c r="O16" i="1"/>
  <c r="O14" i="1"/>
  <c r="Q15" i="1"/>
  <c r="P16" i="1"/>
  <c r="Q16" i="1"/>
  <c r="R16" i="1"/>
  <c r="S16" i="1"/>
  <c r="R15" i="1"/>
  <c r="R14" i="1"/>
  <c r="S15" i="1"/>
  <c r="S14" i="1"/>
  <c r="T9" i="1"/>
  <c r="T7" i="1"/>
  <c r="R7" i="1"/>
  <c r="P7" i="1" s="1"/>
  <c r="R8" i="1"/>
  <c r="P8" i="1" s="1"/>
  <c r="R6" i="1"/>
  <c r="P6" i="1" s="1"/>
  <c r="O6" i="1" s="1"/>
  <c r="T8" i="1"/>
  <c r="O7" i="1" l="1"/>
  <c r="O8" i="1" s="1"/>
</calcChain>
</file>

<file path=xl/sharedStrings.xml><?xml version="1.0" encoding="utf-8"?>
<sst xmlns="http://schemas.openxmlformats.org/spreadsheetml/2006/main" count="29" uniqueCount="28">
  <si>
    <t>از</t>
  </si>
  <si>
    <t>تا</t>
  </si>
  <si>
    <t>حقوق مشمول مالیات</t>
  </si>
  <si>
    <t>نرخ</t>
  </si>
  <si>
    <t>جمع کل مالیات</t>
  </si>
  <si>
    <t xml:space="preserve">پایه </t>
  </si>
  <si>
    <t>اول</t>
  </si>
  <si>
    <t>دوم</t>
  </si>
  <si>
    <t>سوم</t>
  </si>
  <si>
    <t>چهارم</t>
  </si>
  <si>
    <t>پنجم</t>
  </si>
  <si>
    <t>مالیات متعلقه</t>
  </si>
  <si>
    <t>بیشتر</t>
  </si>
  <si>
    <t>جدول مالیات بر حقوق به صورت ماهانه</t>
  </si>
  <si>
    <t>x</t>
  </si>
  <si>
    <t>39500000+x</t>
  </si>
  <si>
    <t>www.irhesabdaran.ir/payroll</t>
  </si>
  <si>
    <t>آموزش کامل  حسابداری حقوق و دستمزد در لینک</t>
  </si>
  <si>
    <t>آرش</t>
  </si>
  <si>
    <t>ریحانه</t>
  </si>
  <si>
    <t>عنوان</t>
  </si>
  <si>
    <t>حقوق مشمول</t>
  </si>
  <si>
    <t>سال 1403</t>
  </si>
  <si>
    <t>پله دوم</t>
  </si>
  <si>
    <t>پله سوم</t>
  </si>
  <si>
    <t>پله چهارم</t>
  </si>
  <si>
    <t>عادل</t>
  </si>
  <si>
    <t>جمع مالیات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</si>
</sst>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_-* #,##0\-;_-* &quot;-&quot;_-;_-@_-"/>
    <numFmt numFmtId="43" formatCode="_-* #,##0.00_-;_-* #,##0.00\-;_-* &quot;-&quot;??_-;_-@_-"/>
    <numFmt numFmtId="165" formatCode="_-* #,##0.00_-;_-* #,##0.00\-;_-* &quot;-&quot;_-;_-@_-"/>
    <numFmt numFmtId="168" formatCode="_-* #,##0_-;_-* #,##0\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B Titr"/>
      <charset val="178"/>
    </font>
    <font>
      <b/>
      <sz val="14"/>
      <color theme="1"/>
      <name val="B Titr"/>
      <charset val="178"/>
    </font>
    <font>
      <b/>
      <u/>
      <sz val="14"/>
      <color theme="1"/>
      <name val="Calibri"/>
      <family val="2"/>
      <charset val="178"/>
      <scheme val="minor"/>
    </font>
    <font>
      <sz val="11"/>
      <color theme="1"/>
      <name val="IRAN SansMobileNoEn"/>
      <family val="2"/>
    </font>
    <font>
      <sz val="9"/>
      <color theme="1"/>
      <name val="IRAN SansMobileNoEn"/>
      <family val="2"/>
    </font>
    <font>
      <sz val="11"/>
      <color theme="1"/>
      <name val="IRANSansFaNum"/>
      <family val="2"/>
    </font>
    <font>
      <b/>
      <sz val="25"/>
      <color theme="10"/>
      <name val="B Titr"/>
      <charset val="178"/>
    </font>
    <font>
      <b/>
      <sz val="25"/>
      <color theme="1"/>
      <name val="B Titr"/>
      <charset val="178"/>
    </font>
    <font>
      <sz val="20"/>
      <color theme="1"/>
      <name val="B Titr"/>
      <charset val="178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1" fontId="6" fillId="5" borderId="6" xfId="0" applyNumberFormat="1" applyFont="1" applyFill="1" applyBorder="1" applyAlignment="1">
      <alignment horizontal="center" vertical="center" readingOrder="2"/>
    </xf>
    <xf numFmtId="1" fontId="6" fillId="5" borderId="10" xfId="0" applyNumberFormat="1" applyFont="1" applyFill="1" applyBorder="1" applyAlignment="1">
      <alignment horizontal="center" vertical="center" readingOrder="2"/>
    </xf>
    <xf numFmtId="1" fontId="7" fillId="2" borderId="5" xfId="0" applyNumberFormat="1" applyFont="1" applyFill="1" applyBorder="1" applyAlignment="1">
      <alignment horizontal="center" vertical="center" readingOrder="2"/>
    </xf>
    <xf numFmtId="1" fontId="7" fillId="2" borderId="1" xfId="0" applyNumberFormat="1" applyFont="1" applyFill="1" applyBorder="1" applyAlignment="1">
      <alignment horizontal="center" vertical="center" readingOrder="2"/>
    </xf>
    <xf numFmtId="1" fontId="7" fillId="2" borderId="6" xfId="0" applyNumberFormat="1" applyFont="1" applyFill="1" applyBorder="1" applyAlignment="1">
      <alignment horizontal="center" vertical="center" readingOrder="2"/>
    </xf>
    <xf numFmtId="0" fontId="3" fillId="6" borderId="7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5" fillId="6" borderId="11" xfId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41" fontId="8" fillId="3" borderId="5" xfId="2" applyFont="1" applyFill="1" applyBorder="1" applyAlignment="1">
      <alignment horizontal="center" vertical="center" readingOrder="2"/>
    </xf>
    <xf numFmtId="41" fontId="8" fillId="3" borderId="1" xfId="2" applyFont="1" applyFill="1" applyBorder="1" applyAlignment="1">
      <alignment horizontal="center" vertical="center" readingOrder="2"/>
    </xf>
    <xf numFmtId="41" fontId="8" fillId="5" borderId="1" xfId="2" applyFont="1" applyFill="1" applyBorder="1" applyAlignment="1">
      <alignment horizontal="center" vertical="center" readingOrder="2"/>
    </xf>
    <xf numFmtId="165" fontId="8" fillId="5" borderId="1" xfId="2" applyNumberFormat="1" applyFont="1" applyFill="1" applyBorder="1" applyAlignment="1">
      <alignment horizontal="center" vertical="center" readingOrder="2"/>
    </xf>
    <xf numFmtId="41" fontId="8" fillId="3" borderId="8" xfId="2" applyFont="1" applyFill="1" applyBorder="1" applyAlignment="1">
      <alignment horizontal="center" vertical="center" readingOrder="2"/>
    </xf>
    <xf numFmtId="41" fontId="8" fillId="3" borderId="9" xfId="2" applyFont="1" applyFill="1" applyBorder="1" applyAlignment="1">
      <alignment horizontal="center" vertical="center" readingOrder="2"/>
    </xf>
    <xf numFmtId="165" fontId="8" fillId="5" borderId="9" xfId="2" applyNumberFormat="1" applyFont="1" applyFill="1" applyBorder="1" applyAlignment="1">
      <alignment horizontal="center" vertical="center" readingOrder="2"/>
    </xf>
    <xf numFmtId="0" fontId="11" fillId="7" borderId="5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8" borderId="1" xfId="0" applyFont="1" applyFill="1" applyBorder="1"/>
    <xf numFmtId="1" fontId="8" fillId="8" borderId="1" xfId="0" applyNumberFormat="1" applyFont="1" applyFill="1" applyBorder="1" applyAlignment="1">
      <alignment horizontal="center" vertical="center" readingOrder="2"/>
    </xf>
    <xf numFmtId="0" fontId="8" fillId="0" borderId="0" xfId="0" applyFont="1"/>
    <xf numFmtId="41" fontId="8" fillId="0" borderId="0" xfId="2" applyFont="1"/>
    <xf numFmtId="41" fontId="8" fillId="0" borderId="0" xfId="0" applyNumberFormat="1" applyFont="1"/>
    <xf numFmtId="168" fontId="8" fillId="0" borderId="0" xfId="0" applyNumberFormat="1" applyFont="1"/>
    <xf numFmtId="43" fontId="0" fillId="0" borderId="0" xfId="0" applyNumberFormat="1"/>
  </cellXfs>
  <cellStyles count="3">
    <cellStyle name="Comma [0]" xfId="2" builtinId="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rhesabdaran.ir/payroll" TargetMode="External"/><Relationship Id="rId1" Type="http://schemas.openxmlformats.org/officeDocument/2006/relationships/hyperlink" Target="http://www.irhesabdaran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I1:U16"/>
  <sheetViews>
    <sheetView tabSelected="1" topLeftCell="D1" zoomScale="107" zoomScaleNormal="107" workbookViewId="0">
      <selection activeCell="M5" sqref="M5"/>
    </sheetView>
  </sheetViews>
  <sheetFormatPr defaultRowHeight="14.4" x14ac:dyDescent="0.3"/>
  <cols>
    <col min="9" max="9" width="9.21875" bestFit="1" customWidth="1"/>
    <col min="10" max="10" width="13.109375" bestFit="1" customWidth="1"/>
    <col min="14" max="14" width="8.109375" customWidth="1"/>
    <col min="15" max="15" width="14.77734375" customWidth="1"/>
    <col min="16" max="16" width="12.77734375" customWidth="1"/>
    <col min="17" max="17" width="11.44140625" bestFit="1" customWidth="1"/>
    <col min="18" max="18" width="15.6640625" bestFit="1" customWidth="1"/>
    <col min="19" max="20" width="14" bestFit="1" customWidth="1"/>
  </cols>
  <sheetData>
    <row r="1" spans="9:21" ht="20.399999999999999" customHeight="1" thickBot="1" x14ac:dyDescent="0.35"/>
    <row r="2" spans="9:21" s="27" customFormat="1" ht="42.6" customHeight="1" x14ac:dyDescent="0.3">
      <c r="O2" s="24" t="s">
        <v>22</v>
      </c>
      <c r="P2" s="25"/>
      <c r="Q2" s="25"/>
      <c r="R2" s="25"/>
      <c r="S2" s="25"/>
      <c r="T2" s="25"/>
      <c r="U2" s="26"/>
    </row>
    <row r="3" spans="9:21" ht="28.8" customHeight="1" x14ac:dyDescent="0.3">
      <c r="O3" s="21" t="s">
        <v>13</v>
      </c>
      <c r="P3" s="22"/>
      <c r="Q3" s="22"/>
      <c r="R3" s="22"/>
      <c r="S3" s="22"/>
      <c r="T3" s="22"/>
      <c r="U3" s="23"/>
    </row>
    <row r="4" spans="9:21" x14ac:dyDescent="0.3">
      <c r="O4" s="3" t="s">
        <v>4</v>
      </c>
      <c r="P4" s="4" t="s">
        <v>11</v>
      </c>
      <c r="Q4" s="4" t="s">
        <v>3</v>
      </c>
      <c r="R4" s="4" t="s">
        <v>2</v>
      </c>
      <c r="S4" s="4" t="s">
        <v>1</v>
      </c>
      <c r="T4" s="4" t="s">
        <v>0</v>
      </c>
      <c r="U4" s="5" t="s">
        <v>5</v>
      </c>
    </row>
    <row r="5" spans="9:21" ht="18" x14ac:dyDescent="0.3">
      <c r="I5">
        <v>35000000</v>
      </c>
      <c r="J5" s="34">
        <f>I5*Q7</f>
        <v>5250000</v>
      </c>
      <c r="O5" s="14">
        <v>0</v>
      </c>
      <c r="P5" s="15">
        <v>0</v>
      </c>
      <c r="Q5" s="16">
        <v>0</v>
      </c>
      <c r="R5" s="15">
        <v>0</v>
      </c>
      <c r="S5" s="15">
        <v>120000000</v>
      </c>
      <c r="T5" s="15">
        <v>0</v>
      </c>
      <c r="U5" s="1" t="s">
        <v>6</v>
      </c>
    </row>
    <row r="6" spans="9:21" ht="18" x14ac:dyDescent="0.3">
      <c r="O6" s="14">
        <f>P6+O5</f>
        <v>4500000</v>
      </c>
      <c r="P6" s="15">
        <f>R6*Q6</f>
        <v>4500000</v>
      </c>
      <c r="Q6" s="17">
        <v>0.1</v>
      </c>
      <c r="R6" s="15">
        <f>S6-S5</f>
        <v>45000000</v>
      </c>
      <c r="S6" s="15">
        <v>165000000</v>
      </c>
      <c r="T6" s="15">
        <v>120000001</v>
      </c>
      <c r="U6" s="1" t="s">
        <v>7</v>
      </c>
    </row>
    <row r="7" spans="9:21" ht="18" x14ac:dyDescent="0.3">
      <c r="O7" s="14">
        <f t="shared" ref="O7" si="0">P7+O6</f>
        <v>20250000</v>
      </c>
      <c r="P7" s="15">
        <f t="shared" ref="P7:P8" si="1">R7*Q7</f>
        <v>15750000</v>
      </c>
      <c r="Q7" s="17">
        <v>0.15</v>
      </c>
      <c r="R7" s="15">
        <f t="shared" ref="R7:R8" si="2">S7-S6</f>
        <v>105000000</v>
      </c>
      <c r="S7" s="15">
        <v>270000000</v>
      </c>
      <c r="T7" s="15">
        <f>S6+1</f>
        <v>165000001</v>
      </c>
      <c r="U7" s="1" t="s">
        <v>8</v>
      </c>
    </row>
    <row r="8" spans="9:21" ht="18" x14ac:dyDescent="0.3">
      <c r="O8" s="14">
        <f>P8+O7</f>
        <v>46250000</v>
      </c>
      <c r="P8" s="15">
        <f t="shared" si="1"/>
        <v>26000000</v>
      </c>
      <c r="Q8" s="17">
        <v>0.2</v>
      </c>
      <c r="R8" s="15">
        <f t="shared" si="2"/>
        <v>130000000</v>
      </c>
      <c r="S8" s="15">
        <v>400000000</v>
      </c>
      <c r="T8" s="15">
        <f>S7+1</f>
        <v>270000001</v>
      </c>
      <c r="U8" s="1" t="s">
        <v>9</v>
      </c>
    </row>
    <row r="9" spans="9:21" ht="18.600000000000001" thickBot="1" x14ac:dyDescent="0.35">
      <c r="O9" s="18" t="s">
        <v>15</v>
      </c>
      <c r="P9" s="19" t="s">
        <v>14</v>
      </c>
      <c r="Q9" s="20">
        <v>0.3</v>
      </c>
      <c r="R9" s="19" t="s">
        <v>14</v>
      </c>
      <c r="S9" s="19" t="s">
        <v>12</v>
      </c>
      <c r="T9" s="19">
        <f>S8</f>
        <v>400000000</v>
      </c>
      <c r="U9" s="2" t="s">
        <v>10</v>
      </c>
    </row>
    <row r="10" spans="9:21" x14ac:dyDescent="0.3">
      <c r="O10" s="10" t="s">
        <v>16</v>
      </c>
      <c r="P10" s="11"/>
      <c r="Q10" s="11"/>
      <c r="R10" s="6" t="s">
        <v>17</v>
      </c>
      <c r="S10" s="6"/>
      <c r="T10" s="6"/>
      <c r="U10" s="7"/>
    </row>
    <row r="11" spans="9:21" ht="15" thickBot="1" x14ac:dyDescent="0.35">
      <c r="O11" s="12"/>
      <c r="P11" s="13"/>
      <c r="Q11" s="13"/>
      <c r="R11" s="8"/>
      <c r="S11" s="8"/>
      <c r="T11" s="8"/>
      <c r="U11" s="9"/>
    </row>
    <row r="13" spans="9:21" ht="18" x14ac:dyDescent="0.55000000000000004">
      <c r="O13" s="28" t="s">
        <v>27</v>
      </c>
      <c r="P13" s="28" t="s">
        <v>25</v>
      </c>
      <c r="Q13" s="28" t="s">
        <v>24</v>
      </c>
      <c r="R13" s="28" t="s">
        <v>23</v>
      </c>
      <c r="S13" s="28"/>
      <c r="T13" s="28" t="s">
        <v>21</v>
      </c>
      <c r="U13" s="29" t="s">
        <v>20</v>
      </c>
    </row>
    <row r="14" spans="9:21" ht="18" x14ac:dyDescent="0.55000000000000004">
      <c r="O14" s="32">
        <f>SUM(P14:R14)</f>
        <v>3000000</v>
      </c>
      <c r="P14" s="32"/>
      <c r="Q14" s="30"/>
      <c r="R14" s="31">
        <f>S14*Q6</f>
        <v>3000000</v>
      </c>
      <c r="S14" s="32">
        <f>T14-S5</f>
        <v>30000000</v>
      </c>
      <c r="T14" s="31">
        <v>150000000</v>
      </c>
      <c r="U14" s="30" t="s">
        <v>19</v>
      </c>
    </row>
    <row r="15" spans="9:21" ht="18" x14ac:dyDescent="0.55000000000000004">
      <c r="O15" s="32">
        <f t="shared" ref="O15:O16" si="3">SUM(P15:R15)</f>
        <v>9750000</v>
      </c>
      <c r="P15" s="32"/>
      <c r="Q15" s="32">
        <f>35000000*Q7</f>
        <v>5250000</v>
      </c>
      <c r="R15" s="31">
        <f>R6*Q6</f>
        <v>4500000</v>
      </c>
      <c r="S15" s="32">
        <f>T15-S5</f>
        <v>80000000</v>
      </c>
      <c r="T15" s="31">
        <v>200000000</v>
      </c>
      <c r="U15" s="30" t="s">
        <v>18</v>
      </c>
    </row>
    <row r="16" spans="9:21" ht="18" x14ac:dyDescent="0.55000000000000004">
      <c r="O16" s="32">
        <f t="shared" si="3"/>
        <v>26250000</v>
      </c>
      <c r="P16" s="33">
        <f>30000000*Q8</f>
        <v>6000000</v>
      </c>
      <c r="Q16" s="32">
        <f>P7</f>
        <v>15750000</v>
      </c>
      <c r="R16" s="32">
        <f>P6</f>
        <v>4500000</v>
      </c>
      <c r="S16" s="32">
        <f>T16-S5</f>
        <v>180000000</v>
      </c>
      <c r="T16" s="31">
        <v>300000000</v>
      </c>
      <c r="U16" s="30" t="s">
        <v>26</v>
      </c>
    </row>
  </sheetData>
  <mergeCells count="4">
    <mergeCell ref="O3:U3"/>
    <mergeCell ref="O2:U2"/>
    <mergeCell ref="R10:U11"/>
    <mergeCell ref="O10:Q11"/>
  </mergeCells>
  <hyperlinks>
    <hyperlink ref="O2" r:id="rId1" display="www.irhesabdaran.ir" xr:uid="{CB2654EC-294D-4437-8439-E96AA5C033C2}"/>
    <hyperlink ref="O10" r:id="rId2" xr:uid="{5CD01EA7-6427-4972-91B0-0B32B92FC67C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nabizadeh</dc:creator>
  <cp:lastModifiedBy>nabizadeh73</cp:lastModifiedBy>
  <dcterms:created xsi:type="dcterms:W3CDTF">2015-06-05T18:17:20Z</dcterms:created>
  <dcterms:modified xsi:type="dcterms:W3CDTF">2024-03-16T14:22:06Z</dcterms:modified>
</cp:coreProperties>
</file>